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MEGA\ANO 2025\01 - PREGÃO PRESENCIAL\P.P 12.2025 - AQUIS. DE COMBUSTÍVEL\orçamento\"/>
    </mc:Choice>
  </mc:AlternateContent>
  <xr:revisionPtr revIDLastSave="0" documentId="13_ncr:1_{C8F88F6C-83CF-47D1-918C-519ECC12B63C}" xr6:coauthVersionLast="47" xr6:coauthVersionMax="47" xr10:uidLastSave="{00000000-0000-0000-0000-000000000000}"/>
  <bookViews>
    <workbookView xWindow="-108" yWindow="-108" windowWidth="23256" windowHeight="12576" xr2:uid="{F889920E-7DBB-4E3B-B3E4-217B53548DA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N5" i="1" s="1"/>
  <c r="P5" i="1" s="1"/>
  <c r="L6" i="1"/>
  <c r="N6" i="1" s="1"/>
  <c r="P6" i="1" s="1"/>
  <c r="L7" i="1"/>
  <c r="N7" i="1" s="1"/>
  <c r="P7" i="1" s="1"/>
  <c r="L8" i="1"/>
  <c r="O8" i="1" s="1"/>
  <c r="N8" i="1" l="1"/>
  <c r="P8" i="1" s="1"/>
  <c r="P9" i="1" s="1"/>
  <c r="O7" i="1"/>
  <c r="O6" i="1"/>
  <c r="O5" i="1"/>
  <c r="O9" i="1" l="1"/>
</calcChain>
</file>

<file path=xl/sharedStrings.xml><?xml version="1.0" encoding="utf-8"?>
<sst xmlns="http://schemas.openxmlformats.org/spreadsheetml/2006/main" count="38" uniqueCount="27">
  <si>
    <t>ITEM</t>
  </si>
  <si>
    <t>DESCRIÇÃO</t>
  </si>
  <si>
    <t>APRES.</t>
  </si>
  <si>
    <t>QUANT.</t>
  </si>
  <si>
    <t>Gasolina Comum</t>
  </si>
  <si>
    <t>Óleo Diesel S-10</t>
  </si>
  <si>
    <t>% OFERTADA</t>
  </si>
  <si>
    <t>AUTO POSTO LIMA LTDA</t>
  </si>
  <si>
    <t>PESQUISA DE MERCADO %</t>
  </si>
  <si>
    <t>AGENTE DE CONTRATAÇÃO</t>
  </si>
  <si>
    <t>JEAN DOS ANJOS</t>
  </si>
  <si>
    <t>Carrasco Bonito - TO, 01 DE JULHO DE 2025.</t>
  </si>
  <si>
    <t>Gasolina Aditivada</t>
  </si>
  <si>
    <t>Lt</t>
  </si>
  <si>
    <t>Óleo Diesel S-500</t>
  </si>
  <si>
    <t>BORGES E SALMENTE LTDA - SAMPAIO / TO</t>
  </si>
  <si>
    <t>DESCONTO %</t>
  </si>
  <si>
    <t>VLR UNIT.</t>
  </si>
  <si>
    <t>Vlr Médio Ref. ANP</t>
  </si>
  <si>
    <t>AUTO POSTO OLIVEIRAS LTDA</t>
  </si>
  <si>
    <t>PREÇO MÉDIO</t>
  </si>
  <si>
    <t>PORCENTAGEM MÉDIA</t>
  </si>
  <si>
    <t>VLR MÉDIO COM DESCONTO</t>
  </si>
  <si>
    <t>Custo estimado total</t>
  </si>
  <si>
    <t>Custo estimado total COM DESCONTO</t>
  </si>
  <si>
    <t>VALOR TOTAL ESTIMADO</t>
  </si>
  <si>
    <t>PREÇO EM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</si>
</sst>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0.000%"/>
    <numFmt numFmtId="165" formatCode="&quot;R$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badi"/>
      <family val="2"/>
    </font>
    <font>
      <b/>
      <sz val="14"/>
      <color theme="1"/>
      <name val="Abadi"/>
      <family val="2"/>
    </font>
    <font>
      <sz val="14"/>
      <color rgb="FF000000"/>
      <name val="Abad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2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/>
    <xf numFmtId="165" fontId="3" fillId="0" borderId="1" xfId="0" applyNumberFormat="1" applyFont="1" applyBorder="1" applyAlignment="1">
      <alignment horizontal="center"/>
    </xf>
    <xf numFmtId="165" fontId="2" fillId="0" borderId="1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850900</xdr:colOff>
      <xdr:row>0</xdr:row>
      <xdr:rowOff>152400</xdr:rowOff>
    </xdr:from>
    <xdr:to>
      <xdr:col>10</xdr:col>
      <xdr:colOff>1083540</xdr:colOff>
      <xdr:row>0</xdr:row>
      <xdr:rowOff>1009650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657ED61-AFFC-4BBA-9508-3A7956A6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2400" y="152400"/>
          <a:ext cx="5556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C1C75-3729-4321-A217-803B2818C0EF}">
  <sheetPr>
    <pageSetUpPr fitToPage="1"/>
  </sheetPr>
  <dimension ref="A1:P17"/>
  <sheetViews>
    <sheetView tabSelected="1" topLeftCell="A8" zoomScale="55" zoomScaleNormal="55" workbookViewId="0">
      <selection activeCell="V6" sqref="V6"/>
    </sheetView>
  </sheetViews>
  <sheetFormatPr defaultRowHeight="14.4" x14ac:dyDescent="0.3"/>
  <cols>
    <col min="1" max="1" width="8" bestFit="1" customWidth="1"/>
    <col min="2" max="2" width="22.5546875" customWidth="1"/>
    <col min="3" max="3" width="10.77734375" bestFit="1" customWidth="1"/>
    <col min="4" max="4" width="11.21875" customWidth="1"/>
    <col min="5" max="5" width="0.21875" hidden="1" customWidth="1"/>
    <col min="6" max="6" width="0.109375" hidden="1" customWidth="1"/>
    <col min="7" max="7" width="19.6640625" bestFit="1" customWidth="1"/>
    <col min="8" max="8" width="14.88671875" bestFit="1" customWidth="1"/>
    <col min="9" max="9" width="24.33203125" bestFit="1" customWidth="1"/>
    <col min="10" max="10" width="18.33203125" bestFit="1" customWidth="1"/>
    <col min="11" max="11" width="19.109375" bestFit="1" customWidth="1"/>
    <col min="12" max="12" width="20.33203125" bestFit="1" customWidth="1"/>
    <col min="13" max="13" width="27.44140625" bestFit="1" customWidth="1"/>
    <col min="14" max="14" width="22" customWidth="1"/>
    <col min="15" max="15" width="25.109375" bestFit="1" customWidth="1"/>
    <col min="16" max="16" width="29.44140625" bestFit="1" customWidth="1"/>
  </cols>
  <sheetData>
    <row r="1" spans="1:16" ht="116.4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" x14ac:dyDescent="0.35">
      <c r="A2" s="1"/>
      <c r="B2" s="1"/>
      <c r="C2" s="1"/>
      <c r="D2" s="1"/>
      <c r="E2" s="22" t="s">
        <v>16</v>
      </c>
      <c r="F2" s="22"/>
      <c r="G2" s="22"/>
      <c r="H2" s="29" t="s">
        <v>26</v>
      </c>
      <c r="I2" s="29"/>
      <c r="J2" s="29"/>
      <c r="K2" s="29"/>
      <c r="L2" s="1"/>
      <c r="M2" s="1"/>
      <c r="N2" s="1"/>
      <c r="O2" s="1"/>
      <c r="P2" s="1"/>
    </row>
    <row r="3" spans="1:16" ht="55.8" customHeight="1" x14ac:dyDescent="0.35">
      <c r="A3" s="30" t="s">
        <v>8</v>
      </c>
      <c r="B3" s="30"/>
      <c r="C3" s="30"/>
      <c r="D3" s="30"/>
      <c r="E3" s="2" t="s">
        <v>15</v>
      </c>
      <c r="F3" s="2" t="s">
        <v>7</v>
      </c>
      <c r="G3" s="3" t="s">
        <v>19</v>
      </c>
      <c r="H3" s="3" t="s">
        <v>18</v>
      </c>
      <c r="I3" s="2" t="s">
        <v>15</v>
      </c>
      <c r="J3" s="2" t="s">
        <v>7</v>
      </c>
      <c r="K3" s="3" t="s">
        <v>19</v>
      </c>
      <c r="L3" s="3"/>
      <c r="M3" s="4"/>
      <c r="N3" s="4"/>
      <c r="O3" s="4"/>
      <c r="P3" s="4"/>
    </row>
    <row r="4" spans="1:16" ht="36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6</v>
      </c>
      <c r="F4" s="5" t="s">
        <v>6</v>
      </c>
      <c r="G4" s="5" t="s">
        <v>6</v>
      </c>
      <c r="H4" s="5" t="s">
        <v>17</v>
      </c>
      <c r="I4" s="5" t="s">
        <v>17</v>
      </c>
      <c r="J4" s="5" t="s">
        <v>17</v>
      </c>
      <c r="K4" s="5" t="s">
        <v>17</v>
      </c>
      <c r="L4" s="5" t="s">
        <v>20</v>
      </c>
      <c r="M4" s="2" t="s">
        <v>21</v>
      </c>
      <c r="N4" s="2" t="s">
        <v>22</v>
      </c>
      <c r="O4" s="2" t="s">
        <v>23</v>
      </c>
      <c r="P4" s="2" t="s">
        <v>24</v>
      </c>
    </row>
    <row r="5" spans="1:16" ht="18" x14ac:dyDescent="0.35">
      <c r="A5" s="6">
        <v>1</v>
      </c>
      <c r="B5" s="6" t="s">
        <v>12</v>
      </c>
      <c r="C5" s="6" t="s">
        <v>13</v>
      </c>
      <c r="D5" s="7">
        <v>15000</v>
      </c>
      <c r="E5" s="8">
        <v>1.5E-3</v>
      </c>
      <c r="F5" s="8">
        <v>1.8E-3</v>
      </c>
      <c r="G5" s="8">
        <v>1E-3</v>
      </c>
      <c r="H5" s="21">
        <v>6.73</v>
      </c>
      <c r="I5" s="9">
        <v>6.89</v>
      </c>
      <c r="J5" s="9">
        <v>6.89</v>
      </c>
      <c r="K5" s="9">
        <v>7.1</v>
      </c>
      <c r="L5" s="9">
        <f>ROUND(AVERAGE(H5,I5,J5,K5),2)</f>
        <v>6.9</v>
      </c>
      <c r="M5" s="8">
        <v>1.4E-3</v>
      </c>
      <c r="N5" s="18">
        <f>ROUND(L5*(1-M5),2)</f>
        <v>6.89</v>
      </c>
      <c r="O5" s="19">
        <f>D5*L5</f>
        <v>103500</v>
      </c>
      <c r="P5" s="18">
        <f>D5*N5</f>
        <v>103350</v>
      </c>
    </row>
    <row r="6" spans="1:16" ht="18" x14ac:dyDescent="0.35">
      <c r="A6" s="6">
        <v>2</v>
      </c>
      <c r="B6" s="6" t="s">
        <v>4</v>
      </c>
      <c r="C6" s="6" t="s">
        <v>13</v>
      </c>
      <c r="D6" s="7">
        <v>43500</v>
      </c>
      <c r="E6" s="8">
        <v>1.5E-3</v>
      </c>
      <c r="F6" s="8">
        <v>1.8E-3</v>
      </c>
      <c r="G6" s="8">
        <v>1E-3</v>
      </c>
      <c r="H6" s="21">
        <v>6.61</v>
      </c>
      <c r="I6" s="9">
        <v>6.79</v>
      </c>
      <c r="J6" s="9">
        <v>6.88</v>
      </c>
      <c r="K6" s="9">
        <v>6.99</v>
      </c>
      <c r="L6" s="9">
        <f>ROUND(AVERAGE(H6,I6,J6,K6),2)</f>
        <v>6.82</v>
      </c>
      <c r="M6" s="8">
        <v>1.4E-3</v>
      </c>
      <c r="N6" s="18">
        <f t="shared" ref="N6:N8" si="0">ROUND(L6*(1-M6),2)</f>
        <v>6.81</v>
      </c>
      <c r="O6" s="19">
        <f>D6*L6</f>
        <v>296670</v>
      </c>
      <c r="P6" s="18">
        <f>D6*N6</f>
        <v>296235</v>
      </c>
    </row>
    <row r="7" spans="1:16" ht="18" x14ac:dyDescent="0.35">
      <c r="A7" s="11">
        <v>3</v>
      </c>
      <c r="B7" s="11" t="s">
        <v>5</v>
      </c>
      <c r="C7" s="11" t="s">
        <v>13</v>
      </c>
      <c r="D7" s="12">
        <v>148000</v>
      </c>
      <c r="E7" s="8">
        <v>1.5E-3</v>
      </c>
      <c r="F7" s="8">
        <v>1.8E-3</v>
      </c>
      <c r="G7" s="8">
        <v>1E-3</v>
      </c>
      <c r="H7" s="21">
        <v>5.96</v>
      </c>
      <c r="I7" s="9">
        <v>6.44</v>
      </c>
      <c r="J7" s="9">
        <v>6.29</v>
      </c>
      <c r="K7" s="9">
        <v>6.19</v>
      </c>
      <c r="L7" s="9">
        <f>ROUND(AVERAGE(H7,I7,J7,K7),2)</f>
        <v>6.22</v>
      </c>
      <c r="M7" s="8">
        <v>1.4E-3</v>
      </c>
      <c r="N7" s="18">
        <f t="shared" si="0"/>
        <v>6.21</v>
      </c>
      <c r="O7" s="19">
        <f>D7*L7</f>
        <v>920560</v>
      </c>
      <c r="P7" s="18">
        <f>D7*N7</f>
        <v>919080</v>
      </c>
    </row>
    <row r="8" spans="1:16" ht="18" x14ac:dyDescent="0.35">
      <c r="A8" s="11">
        <v>4</v>
      </c>
      <c r="B8" s="11" t="s">
        <v>14</v>
      </c>
      <c r="C8" s="11" t="s">
        <v>13</v>
      </c>
      <c r="D8" s="12">
        <v>46000</v>
      </c>
      <c r="E8" s="8">
        <v>1.5E-3</v>
      </c>
      <c r="F8" s="8">
        <v>1.8E-3</v>
      </c>
      <c r="G8" s="8">
        <v>1E-3</v>
      </c>
      <c r="H8" s="21">
        <v>5.99</v>
      </c>
      <c r="I8" s="9">
        <v>6.44</v>
      </c>
      <c r="J8" s="9">
        <v>6.29</v>
      </c>
      <c r="K8" s="9">
        <v>6.19</v>
      </c>
      <c r="L8" s="9">
        <f>ROUND(AVERAGE(H8,I8,J8,K8),2)</f>
        <v>6.23</v>
      </c>
      <c r="M8" s="8">
        <v>1.4E-3</v>
      </c>
      <c r="N8" s="18">
        <f t="shared" si="0"/>
        <v>6.22</v>
      </c>
      <c r="O8" s="19">
        <f>D8*L8</f>
        <v>286580</v>
      </c>
      <c r="P8" s="18">
        <f>D8*N8</f>
        <v>286120</v>
      </c>
    </row>
    <row r="9" spans="1:16" ht="18" x14ac:dyDescent="0.35">
      <c r="A9" s="23" t="s">
        <v>25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5"/>
      <c r="O9" s="20">
        <f>SUM(O5:O8)</f>
        <v>1607310</v>
      </c>
      <c r="P9" s="20">
        <f>SUM(P5:P8)</f>
        <v>1604785</v>
      </c>
    </row>
    <row r="10" spans="1:16" ht="18" x14ac:dyDescent="0.35">
      <c r="A10" s="13"/>
      <c r="B10" s="14"/>
      <c r="C10" s="13"/>
      <c r="D10" s="15"/>
      <c r="E10" s="16"/>
      <c r="F10" s="16"/>
      <c r="G10" s="16"/>
      <c r="H10" s="16"/>
      <c r="I10" s="17"/>
      <c r="J10" s="17"/>
      <c r="K10" s="17"/>
      <c r="L10" s="17"/>
      <c r="M10" s="16"/>
      <c r="N10" s="1"/>
      <c r="O10" s="1"/>
      <c r="P10" s="1"/>
    </row>
    <row r="11" spans="1:16" ht="18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0"/>
      <c r="N11" s="1"/>
      <c r="O11" s="1"/>
      <c r="P11" s="1"/>
    </row>
    <row r="12" spans="1:16" ht="18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0"/>
      <c r="N12" s="1"/>
      <c r="O12" s="1"/>
      <c r="P12" s="1"/>
    </row>
    <row r="13" spans="1:16" ht="18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8" x14ac:dyDescent="0.35">
      <c r="A14" s="1"/>
      <c r="B14" s="1"/>
      <c r="C14" s="1"/>
      <c r="D14" s="1"/>
      <c r="E14" s="26" t="s">
        <v>11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spans="1:16" ht="76.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8" x14ac:dyDescent="0.3">
      <c r="A16" s="27" t="s">
        <v>10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18" x14ac:dyDescent="0.35">
      <c r="A17" s="28" t="s">
        <v>9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</sheetData>
  <mergeCells count="7">
    <mergeCell ref="E2:G2"/>
    <mergeCell ref="A9:N9"/>
    <mergeCell ref="E14:P14"/>
    <mergeCell ref="A16:P16"/>
    <mergeCell ref="A17:P17"/>
    <mergeCell ref="H2:K2"/>
    <mergeCell ref="A3:D3"/>
  </mergeCells>
  <pageMargins left="0.511811024" right="0.511811024" top="0.78740157499999996" bottom="0.78740157499999996" header="0.31496062000000002" footer="0.31496062000000002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dos Anjos</dc:creator>
  <cp:lastModifiedBy>ACER</cp:lastModifiedBy>
  <cp:lastPrinted>2024-06-18T18:38:52Z</cp:lastPrinted>
  <dcterms:created xsi:type="dcterms:W3CDTF">2024-06-18T17:56:52Z</dcterms:created>
  <dcterms:modified xsi:type="dcterms:W3CDTF">2025-07-09T11:39:10Z</dcterms:modified>
</cp:coreProperties>
</file>